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a\Desktop\Peipsi 2\Joint financing\"/>
    </mc:Choice>
  </mc:AlternateContent>
  <xr:revisionPtr revIDLastSave="0" documentId="13_ncr:1_{83F8C525-3120-4940-A838-5B85390578E3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uu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3" l="1"/>
  <c r="C24" i="3" l="1"/>
  <c r="C23" i="3"/>
  <c r="C22" i="3"/>
  <c r="C21" i="3"/>
  <c r="D17" i="3"/>
  <c r="C17" i="3" s="1"/>
  <c r="C18" i="3" s="1"/>
  <c r="F2" i="3"/>
  <c r="E2" i="3"/>
  <c r="D2" i="3"/>
  <c r="D8" i="3" s="1"/>
  <c r="E8" i="3"/>
  <c r="C2" i="3"/>
  <c r="B2" i="3"/>
  <c r="B8" i="3" s="1"/>
  <c r="D16" i="3"/>
  <c r="F8" i="3"/>
  <c r="C8" i="3"/>
  <c r="G7" i="3"/>
  <c r="G6" i="3"/>
  <c r="G5" i="3"/>
  <c r="G4" i="3"/>
  <c r="G3" i="3"/>
  <c r="G8" i="3" l="1"/>
  <c r="B10" i="3"/>
  <c r="B17" i="3"/>
  <c r="B12" i="3" l="1"/>
</calcChain>
</file>

<file path=xl/sharedStrings.xml><?xml version="1.0" encoding="utf-8"?>
<sst xmlns="http://schemas.openxmlformats.org/spreadsheetml/2006/main" count="28" uniqueCount="26">
  <si>
    <t>Setomaa</t>
  </si>
  <si>
    <t>Luunja</t>
  </si>
  <si>
    <t>Mustvee</t>
  </si>
  <si>
    <t>Alutaguse</t>
  </si>
  <si>
    <t>Räpina</t>
  </si>
  <si>
    <t>Kokku</t>
  </si>
  <si>
    <t>Project management</t>
  </si>
  <si>
    <t>translation</t>
  </si>
  <si>
    <t>training workshop</t>
  </si>
  <si>
    <t>common trip</t>
  </si>
  <si>
    <t>Programme events</t>
  </si>
  <si>
    <t xml:space="preserve">marketing for clients </t>
  </si>
  <si>
    <t>joint financing kokku</t>
  </si>
  <si>
    <t>Igale partnerile arvestatud ühiskuludest 16%, Setomaale 20%</t>
  </si>
  <si>
    <t>toetus</t>
  </si>
  <si>
    <t>kaasfin</t>
  </si>
  <si>
    <t>kokku</t>
  </si>
  <si>
    <t>maha Tartu osa 30592</t>
  </si>
  <si>
    <t>Tartu maksab Setomaale kokku</t>
  </si>
  <si>
    <t>Kokku 30 kuud, ühe kuu maksumus</t>
  </si>
  <si>
    <t>6 kuud</t>
  </si>
  <si>
    <t>12 kuud</t>
  </si>
  <si>
    <t>Setomaa eelarve</t>
  </si>
  <si>
    <t>Orienteeruv maksumus aasta kohta</t>
  </si>
  <si>
    <t>Setomaa peaks maksma 20%</t>
  </si>
  <si>
    <t>Tartu peaks maksma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</si>
</sst>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1" fillId="0" borderId="0" xfId="0" applyNumberFormat="1" applyFont="1"/>
    <xf numFmtId="2" fontId="2" fillId="0" borderId="0" xfId="0" applyNumberFormat="1" applyFont="1"/>
    <xf numFmtId="0" fontId="0" fillId="0" borderId="1" xfId="0" applyBorder="1"/>
    <xf numFmtId="0" fontId="1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tabSelected="1" workbookViewId="0">
      <selection activeCell="L11" sqref="L11"/>
    </sheetView>
  </sheetViews>
  <sheetFormatPr defaultRowHeight="14.5" x14ac:dyDescent="0.35"/>
  <cols>
    <col min="1" max="1" width="24.81640625" customWidth="1"/>
    <col min="2" max="2" width="9.26953125" bestFit="1" customWidth="1"/>
    <col min="3" max="3" width="8.81640625" bestFit="1" customWidth="1"/>
    <col min="4" max="4" width="9.26953125" bestFit="1" customWidth="1"/>
  </cols>
  <sheetData>
    <row r="1" spans="1:7" x14ac:dyDescent="0.3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x14ac:dyDescent="0.35">
      <c r="A2" s="5" t="s">
        <v>6</v>
      </c>
      <c r="B2" s="5">
        <f>0.36*G2</f>
        <v>50112</v>
      </c>
      <c r="C2" s="5">
        <f>0.16*G2</f>
        <v>22272</v>
      </c>
      <c r="D2" s="5">
        <f>0.16*G2</f>
        <v>22272</v>
      </c>
      <c r="E2" s="5">
        <f>0.16*G2</f>
        <v>22272</v>
      </c>
      <c r="F2" s="5">
        <f>0.16*G2</f>
        <v>22272</v>
      </c>
      <c r="G2" s="5">
        <v>139200</v>
      </c>
    </row>
    <row r="3" spans="1:7" x14ac:dyDescent="0.35">
      <c r="A3" s="5" t="s">
        <v>7</v>
      </c>
      <c r="B3" s="5">
        <v>2160</v>
      </c>
      <c r="C3" s="5">
        <v>960</v>
      </c>
      <c r="D3" s="5">
        <v>960</v>
      </c>
      <c r="E3" s="5">
        <v>960</v>
      </c>
      <c r="F3" s="5">
        <v>960</v>
      </c>
      <c r="G3" s="5">
        <f t="shared" ref="G3:G8" si="0">SUM(B3:F3)</f>
        <v>6000</v>
      </c>
    </row>
    <row r="4" spans="1:7" x14ac:dyDescent="0.35">
      <c r="A4" s="5" t="s">
        <v>8</v>
      </c>
      <c r="B4" s="5">
        <v>1800</v>
      </c>
      <c r="C4" s="5">
        <v>800</v>
      </c>
      <c r="D4" s="5">
        <v>800</v>
      </c>
      <c r="E4" s="5">
        <v>800</v>
      </c>
      <c r="F4" s="5">
        <v>800</v>
      </c>
      <c r="G4" s="5">
        <f t="shared" si="0"/>
        <v>5000</v>
      </c>
    </row>
    <row r="5" spans="1:7" x14ac:dyDescent="0.35">
      <c r="A5" s="5" t="s">
        <v>9</v>
      </c>
      <c r="B5" s="5">
        <v>2160</v>
      </c>
      <c r="C5" s="5">
        <v>960</v>
      </c>
      <c r="D5" s="5">
        <v>960</v>
      </c>
      <c r="E5" s="5">
        <v>960</v>
      </c>
      <c r="F5" s="5">
        <v>960</v>
      </c>
      <c r="G5" s="5">
        <f t="shared" si="0"/>
        <v>6000</v>
      </c>
    </row>
    <row r="6" spans="1:7" x14ac:dyDescent="0.35">
      <c r="A6" s="5" t="s">
        <v>10</v>
      </c>
      <c r="B6" s="5">
        <v>1080</v>
      </c>
      <c r="C6" s="5">
        <v>480</v>
      </c>
      <c r="D6" s="5">
        <v>480</v>
      </c>
      <c r="E6" s="5">
        <v>480</v>
      </c>
      <c r="F6" s="5">
        <v>480</v>
      </c>
      <c r="G6" s="5">
        <f t="shared" si="0"/>
        <v>3000</v>
      </c>
    </row>
    <row r="7" spans="1:7" x14ac:dyDescent="0.35">
      <c r="A7" s="5" t="s">
        <v>11</v>
      </c>
      <c r="B7" s="5">
        <v>11520</v>
      </c>
      <c r="C7" s="5">
        <v>5120</v>
      </c>
      <c r="D7" s="5">
        <v>5120</v>
      </c>
      <c r="E7" s="5">
        <v>5120</v>
      </c>
      <c r="F7" s="5">
        <v>5120</v>
      </c>
      <c r="G7" s="5">
        <f t="shared" si="0"/>
        <v>32000</v>
      </c>
    </row>
    <row r="8" spans="1:7" x14ac:dyDescent="0.35">
      <c r="A8" s="5" t="s">
        <v>5</v>
      </c>
      <c r="B8" s="5">
        <f>SUM(B2:B7)</f>
        <v>68832</v>
      </c>
      <c r="C8" s="5">
        <f>SUM(C2:C7)</f>
        <v>30592</v>
      </c>
      <c r="D8" s="5">
        <f>SUM(D2:D7)</f>
        <v>30592</v>
      </c>
      <c r="E8" s="5">
        <f>SUM(E2:E7)</f>
        <v>30592</v>
      </c>
      <c r="F8" s="5">
        <f>SUM(F2:F7)</f>
        <v>30592</v>
      </c>
      <c r="G8" s="6">
        <f t="shared" si="0"/>
        <v>191200</v>
      </c>
    </row>
    <row r="10" spans="1:7" x14ac:dyDescent="0.35">
      <c r="A10" t="s">
        <v>12</v>
      </c>
      <c r="B10">
        <f>SUM(B2:F7)</f>
        <v>191200</v>
      </c>
    </row>
    <row r="11" spans="1:7" ht="43.5" x14ac:dyDescent="0.35">
      <c r="A11" s="2" t="s">
        <v>13</v>
      </c>
    </row>
    <row r="12" spans="1:7" x14ac:dyDescent="0.35">
      <c r="A12" t="s">
        <v>24</v>
      </c>
      <c r="B12">
        <f>0.2*B10</f>
        <v>38240</v>
      </c>
    </row>
    <row r="13" spans="1:7" x14ac:dyDescent="0.35">
      <c r="A13" t="s">
        <v>25</v>
      </c>
      <c r="B13">
        <f>0.16*B10</f>
        <v>30592</v>
      </c>
    </row>
    <row r="15" spans="1:7" x14ac:dyDescent="0.35">
      <c r="A15" t="s">
        <v>22</v>
      </c>
      <c r="B15" t="s">
        <v>14</v>
      </c>
      <c r="C15" t="s">
        <v>15</v>
      </c>
      <c r="D15" t="s">
        <v>16</v>
      </c>
    </row>
    <row r="16" spans="1:7" x14ac:dyDescent="0.35">
      <c r="B16" s="1">
        <v>308448</v>
      </c>
      <c r="C16" s="1">
        <v>77112</v>
      </c>
      <c r="D16" s="1">
        <f>SUM(B16:C16)</f>
        <v>385560</v>
      </c>
    </row>
    <row r="17" spans="1:4" x14ac:dyDescent="0.35">
      <c r="A17" t="s">
        <v>17</v>
      </c>
      <c r="B17" s="1">
        <f>0.8*D17</f>
        <v>283974.40000000002</v>
      </c>
      <c r="C17" s="1">
        <f>0.2*D17</f>
        <v>70993.600000000006</v>
      </c>
      <c r="D17" s="1">
        <f>D16-30592</f>
        <v>354968</v>
      </c>
    </row>
    <row r="18" spans="1:4" x14ac:dyDescent="0.35">
      <c r="A18" t="s">
        <v>18</v>
      </c>
      <c r="B18" s="1"/>
      <c r="C18" s="3">
        <f>C16-C17</f>
        <v>6118.3999999999942</v>
      </c>
      <c r="D18" s="1"/>
    </row>
    <row r="19" spans="1:4" x14ac:dyDescent="0.35">
      <c r="B19" s="1"/>
      <c r="C19" s="3"/>
      <c r="D19" s="1"/>
    </row>
    <row r="20" spans="1:4" x14ac:dyDescent="0.35">
      <c r="A20" t="s">
        <v>23</v>
      </c>
      <c r="B20" s="1"/>
      <c r="C20" s="3"/>
      <c r="D20" s="1"/>
    </row>
    <row r="21" spans="1:4" x14ac:dyDescent="0.35">
      <c r="A21" t="s">
        <v>19</v>
      </c>
      <c r="B21" s="1"/>
      <c r="C21" s="4">
        <f>C18/30</f>
        <v>203.94666666666646</v>
      </c>
      <c r="D21" s="1"/>
    </row>
    <row r="22" spans="1:4" x14ac:dyDescent="0.35">
      <c r="A22">
        <v>2019</v>
      </c>
      <c r="B22" t="s">
        <v>20</v>
      </c>
      <c r="C22">
        <f>C21*6</f>
        <v>1223.6799999999987</v>
      </c>
    </row>
    <row r="23" spans="1:4" x14ac:dyDescent="0.35">
      <c r="A23">
        <v>2020</v>
      </c>
      <c r="B23" t="s">
        <v>21</v>
      </c>
      <c r="C23">
        <f>C21*12</f>
        <v>2447.3599999999974</v>
      </c>
    </row>
    <row r="24" spans="1:4" x14ac:dyDescent="0.35">
      <c r="A24">
        <v>2021</v>
      </c>
      <c r="B24" t="s">
        <v>21</v>
      </c>
      <c r="C24">
        <f>C21*12</f>
        <v>2447.3599999999974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uus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</dc:creator>
  <cp:lastModifiedBy>Helena</cp:lastModifiedBy>
  <dcterms:created xsi:type="dcterms:W3CDTF">2019-05-10T06:06:08Z</dcterms:created>
  <dcterms:modified xsi:type="dcterms:W3CDTF">2019-05-27T07:33:09Z</dcterms:modified>
</cp:coreProperties>
</file>